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<sst xmlns="http://schemas.openxmlformats.org/spreadsheetml/2006/main" count="206" uniqueCount="204">
  <si>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</si>
  <si>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</si>
  <si>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</si>
  <si>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</si>
  <si>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</si>
  <si>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</si>
  <si>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</si>
  <si>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</si>
  <si>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</si>
  <si>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</si>
  <si>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</si>
  <si>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</si>
  <si>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</si>
  <si>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</si>
  <si>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</si>
  <si>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</si>
  <si>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</si>
  <si>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</si>
  <si>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</si>
  <si>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</si>
  <si>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</si>
  <si>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</si>
  <si>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</si>
  <si>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</si>
  <si>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</si>
  <si>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</si>
  <si>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</si>
  <si>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</si>
  <si>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</si>
  <si>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</si>
  <si>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</si>
  <si>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</si>
  <si>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</si>
  <si>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</si>
  <si>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</si>
  <si>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</si>
  <si>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</si>
  <si>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</si>
  <si>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</si>
  <si>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</si>
  <si>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</si>
  <si>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</si>
  <si>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</si>
  <si>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</si>
  <si>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</si>
  <si>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</si>
  <si>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</si>
  <si>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</si>
  <si>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</si>
  <si>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</si>
  <si>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</si>
  <si>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</si>
  <si>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</si>
  <si>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</si>
  <si>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</si>
  <si>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</si>
  <si>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</si>
  <si>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</si>
  <si>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</si>
  <si>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</si>
  <si>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</si>
  <si>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</si>
  <si>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</si>
  <si>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</si>
  <si>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</si>
  <si>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</si>
  <si>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</si>
  <si>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</si>
  <si>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</si>
  <si>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</si>
  <si>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</si>
  <si>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</si>
  <si>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</si>
  <si>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</si>
  <si>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</si>
  <si>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</si>
  <si>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</si>
  <si>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</si>
  <si>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</si>
  <si>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</si>
  <si>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</si>
  <si>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</si>
  <si>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</si>
  <si>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</si>
  <si>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</si>
  <si>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</si>
  <si>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</si>
  <si>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</si>
  <si>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</si>
  <si>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</si>
  <si>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</si>
  <si>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</si>
  <si>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</si>
  <si>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</si>
  <si>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</si>
  <si>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</si>
  <si>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</si>
  <si>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</si>
  <si>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</si>
  <si>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</si>
  <si>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</si>
  <si>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</si>
  <si>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</si>
  <si>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</si>
  <si>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</si>
  <si>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</si>
  <si>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</si>
  <si>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</si>
  <si>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</si>
  <si>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</si>
  <si>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</si>
  <si>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</si>
  <si>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</si>
  <si>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</si>
  <si>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</si>
  <si>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</si>
  <si>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</si>
  <si>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</si>
  <si>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</si>
  <si>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</si>
  <si>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</si>
  <si>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</si>
  <si>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</si>
  <si>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</si>
  <si>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</si>
  <si>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</si>
  <si>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</si>
  <si>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</si>
  <si>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</si>
  <si>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</si>
  <si>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</si>
  <si>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</si>
  <si>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</si>
  <si>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</si>
  <si>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</si>
  <si>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</si>
  <si>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</si>
  <si>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</si>
  <si>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</si>
  <si>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</si>
  <si>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</si>
  <si>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</si>
  <si>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</si>
  <si>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</si>
  <si>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</si>
  <si>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</si>
  <si>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</si>
  <si>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</si>
  <si>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</si>
  <si>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</si>
  <si>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</si>
  <si>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</si>
  <si>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</si>
  <si>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</si>
  <si>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</si>
  <si>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</si>
  <si>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</si>
  <si>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</si>
  <si>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</si>
  <si>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</si>
  <si>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</si>
  <si>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</si>
  <si>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</si>
  <si>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</si>
  <si>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</si>
  <si>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</si>
  <si>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</si>
  <si>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</si>
  <si>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</si>
  <si>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</si>
  <si>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</si>
  <si>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</si>
  <si>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</si>
  <si>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</si>
  <si>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</si>
  <si>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</si>
  <si>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</si>
  <si>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</si>
  <si>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</si>
  <si>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</si>
  <si>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</si>
  <si>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</si>
  <si>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</si>
  <si>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</si>
  <si>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</si>
  <si>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</si>
  <si>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</si>
  <si>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</si>
  <si>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</si>
  <si>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</si>
  <si>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</si>
  <si>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</si>
  <si>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</si>
  <si>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</si>
  <si>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</si>
  <si>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</si>
  <si>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</si>
  <si>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</si>
  <si>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</si>
  <si>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</si>
  <si>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</si>
  <si>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</si>
  <si>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OFFTECHOLDING GROUP PLC</t>
  </si>
  <si>
    <t>مجموعة أوفتك القابضة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</si>
</sst>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6" sqref="E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131228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0.34</v>
      </c>
      <c r="F6" s="13">
        <v>0.37</v>
      </c>
      <c r="G6" s="13">
        <v>0.28999999999999998</v>
      </c>
      <c r="H6" s="13">
        <v>0.27</v>
      </c>
      <c r="I6" s="14" t="s">
        <v>5</v>
      </c>
    </row>
    <row r="7" spans="4:9">
      <c r="D7" s="12" t="s">
        <v>6</v>
      </c>
      <c r="E7" s="15">
        <v>2178831.52</v>
      </c>
      <c r="F7" s="15">
        <v>9614779.1300000008</v>
      </c>
      <c r="G7" s="15">
        <v>2594088.7000000002</v>
      </c>
      <c r="H7" s="15">
        <v>1284670.19</v>
      </c>
      <c r="I7" s="14" t="s">
        <v>7</v>
      </c>
    </row>
    <row r="8" spans="4:9">
      <c r="D8" s="12" t="s">
        <v>8</v>
      </c>
      <c r="E8" s="15">
        <v>6359763</v>
      </c>
      <c r="F8" s="15">
        <v>24860409</v>
      </c>
      <c r="G8" s="15">
        <v>8251169</v>
      </c>
      <c r="H8" s="15">
        <v>3500617</v>
      </c>
      <c r="I8" s="14" t="s">
        <v>9</v>
      </c>
    </row>
    <row r="9" spans="4:9">
      <c r="D9" s="12" t="s">
        <v>10</v>
      </c>
      <c r="E9" s="15">
        <v>4534</v>
      </c>
      <c r="F9" s="15">
        <v>11428</v>
      </c>
      <c r="G9" s="15">
        <v>5349</v>
      </c>
      <c r="H9" s="15">
        <v>3647</v>
      </c>
      <c r="I9" s="14" t="s">
        <v>11</v>
      </c>
    </row>
    <row r="10" spans="4:9">
      <c r="D10" s="12" t="s">
        <v>12</v>
      </c>
      <c r="E10" s="15">
        <v>40740000</v>
      </c>
      <c r="F10" s="15">
        <v>40740000</v>
      </c>
      <c r="G10" s="15">
        <v>40740000</v>
      </c>
      <c r="H10" s="15">
        <v>42000000</v>
      </c>
      <c r="I10" s="14" t="s">
        <v>13</v>
      </c>
    </row>
    <row r="11" spans="4:9">
      <c r="D11" s="12" t="s">
        <v>14</v>
      </c>
      <c r="E11" s="15">
        <v>13851600</v>
      </c>
      <c r="F11" s="15">
        <v>15073800</v>
      </c>
      <c r="G11" s="15">
        <v>11814600</v>
      </c>
      <c r="H11" s="15">
        <v>11340000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2241297</v>
      </c>
      <c r="F16" s="25">
        <v>2156529</v>
      </c>
      <c r="G16" s="25">
        <v>2384121</v>
      </c>
      <c r="H16" s="25">
        <v>2634303</v>
      </c>
      <c r="I16" s="11" t="s">
        <v>21</v>
      </c>
    </row>
    <row r="17" spans="4:9">
      <c r="D17" s="12" t="s">
        <v>22</v>
      </c>
      <c r="E17" s="26">
        <v>7165645</v>
      </c>
      <c r="F17" s="26">
        <v>7279032</v>
      </c>
      <c r="G17" s="26">
        <v>7468354</v>
      </c>
      <c r="H17" s="26">
        <v>6998805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77095</v>
      </c>
      <c r="H20" s="26">
        <v>80450</v>
      </c>
      <c r="I20" s="14" t="s">
        <v>29</v>
      </c>
    </row>
    <row r="21" spans="4:9">
      <c r="D21" s="27" t="s">
        <v>30</v>
      </c>
      <c r="E21" s="26">
        <v>4158922</v>
      </c>
      <c r="F21" s="26">
        <v>2807411</v>
      </c>
      <c r="G21" s="26">
        <v>2922895</v>
      </c>
      <c r="H21" s="26">
        <v>2743307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14309633</v>
      </c>
      <c r="F23" s="26">
        <v>12797665</v>
      </c>
      <c r="G23" s="26">
        <v>13617477</v>
      </c>
      <c r="H23" s="26">
        <v>13173244</v>
      </c>
      <c r="I23" s="14" t="s">
        <v>35</v>
      </c>
    </row>
    <row r="24" spans="4:9">
      <c r="D24" s="12" t="s">
        <v>36</v>
      </c>
      <c r="E24" s="26">
        <v>27617920</v>
      </c>
      <c r="F24" s="26">
        <v>27617920</v>
      </c>
      <c r="G24" s="26">
        <v>27630920</v>
      </c>
      <c r="H24" s="26">
        <v>27630920</v>
      </c>
      <c r="I24" s="14" t="s">
        <v>37</v>
      </c>
    </row>
    <row r="25" spans="4:9">
      <c r="D25" s="12" t="s">
        <v>38</v>
      </c>
      <c r="E25" s="26">
        <v>1423024</v>
      </c>
      <c r="F25" s="26">
        <v>1368460</v>
      </c>
      <c r="G25" s="26">
        <v>1103780</v>
      </c>
      <c r="H25" s="26">
        <v>985648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1423024</v>
      </c>
      <c r="F28" s="26">
        <v>1368460</v>
      </c>
      <c r="G28" s="26">
        <v>1103780</v>
      </c>
      <c r="H28" s="26">
        <v>985648</v>
      </c>
      <c r="I28" s="14" t="s">
        <v>45</v>
      </c>
    </row>
    <row r="29" spans="4:9">
      <c r="D29" s="12" t="s">
        <v>46</v>
      </c>
      <c r="E29" s="26">
        <v>11315237</v>
      </c>
      <c r="F29" s="26">
        <v>11315237</v>
      </c>
      <c r="G29" s="26">
        <v>11315237</v>
      </c>
      <c r="H29" s="26">
        <v>11341149</v>
      </c>
      <c r="I29" s="14" t="s">
        <v>47</v>
      </c>
    </row>
    <row r="30" spans="4:9">
      <c r="D30" s="28" t="s">
        <v>48</v>
      </c>
      <c r="E30" s="29">
        <v>54665814</v>
      </c>
      <c r="F30" s="29">
        <v>53099282</v>
      </c>
      <c r="G30" s="29">
        <v>53667414</v>
      </c>
      <c r="H30" s="29">
        <v>53130961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3318622</v>
      </c>
      <c r="F35" s="25">
        <v>3389931</v>
      </c>
      <c r="G35" s="25">
        <v>3169152</v>
      </c>
      <c r="H35" s="25">
        <v>2700126</v>
      </c>
      <c r="I35" s="11" t="s">
        <v>55</v>
      </c>
    </row>
    <row r="36" spans="4:9">
      <c r="D36" s="12" t="s">
        <v>56</v>
      </c>
      <c r="E36" s="26">
        <v>2463602</v>
      </c>
      <c r="F36" s="26">
        <v>1104418</v>
      </c>
      <c r="G36" s="26">
        <v>1865867</v>
      </c>
      <c r="H36" s="26">
        <v>3472022</v>
      </c>
      <c r="I36" s="14" t="s">
        <v>57</v>
      </c>
    </row>
    <row r="37" spans="4:9">
      <c r="D37" s="12" t="s">
        <v>58</v>
      </c>
      <c r="E37" s="26">
        <v>2309854</v>
      </c>
      <c r="F37" s="26">
        <v>1823237</v>
      </c>
      <c r="G37" s="26">
        <v>2335351</v>
      </c>
      <c r="H37" s="26">
        <v>935266</v>
      </c>
      <c r="I37" s="14" t="s">
        <v>59</v>
      </c>
    </row>
    <row r="38" spans="4:9">
      <c r="D38" s="12" t="s">
        <v>60</v>
      </c>
      <c r="E38" s="26">
        <v>166667</v>
      </c>
      <c r="F38" s="26">
        <v>166667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8730219</v>
      </c>
      <c r="F39" s="26">
        <v>6945413</v>
      </c>
      <c r="G39" s="26">
        <v>8074215</v>
      </c>
      <c r="H39" s="26">
        <v>7623342</v>
      </c>
      <c r="I39" s="14" t="s">
        <v>63</v>
      </c>
    </row>
    <row r="40" spans="4:9">
      <c r="D40" s="12" t="s">
        <v>64</v>
      </c>
      <c r="E40" s="26">
        <v>112073</v>
      </c>
      <c r="F40" s="26">
        <v>293300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744723</v>
      </c>
      <c r="F42" s="26">
        <v>742963</v>
      </c>
      <c r="G42" s="26">
        <v>847517</v>
      </c>
      <c r="H42" s="26">
        <v>1007207</v>
      </c>
      <c r="I42" s="14" t="s">
        <v>69</v>
      </c>
    </row>
    <row r="43" spans="4:9">
      <c r="D43" s="36" t="s">
        <v>70</v>
      </c>
      <c r="E43" s="29">
        <v>9587015</v>
      </c>
      <c r="F43" s="29">
        <v>7981676</v>
      </c>
      <c r="G43" s="29">
        <v>8921732</v>
      </c>
      <c r="H43" s="29">
        <v>8630549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40740000</v>
      </c>
      <c r="F46" s="25">
        <v>40740000</v>
      </c>
      <c r="G46" s="25">
        <v>40740000</v>
      </c>
      <c r="H46" s="25">
        <v>42000000</v>
      </c>
      <c r="I46" s="11" t="s">
        <v>75</v>
      </c>
    </row>
    <row r="47" spans="4:9">
      <c r="D47" s="12" t="s">
        <v>76</v>
      </c>
      <c r="E47" s="26">
        <v>40740000</v>
      </c>
      <c r="F47" s="26">
        <v>40740000</v>
      </c>
      <c r="G47" s="26">
        <v>40740000</v>
      </c>
      <c r="H47" s="26">
        <v>42000000</v>
      </c>
      <c r="I47" s="14" t="s">
        <v>77</v>
      </c>
    </row>
    <row r="48" spans="4:9">
      <c r="D48" s="12" t="s">
        <v>78</v>
      </c>
      <c r="E48" s="26">
        <v>40740000</v>
      </c>
      <c r="F48" s="26">
        <v>40740000</v>
      </c>
      <c r="G48" s="26">
        <v>40740000</v>
      </c>
      <c r="H48" s="26">
        <v>42000000</v>
      </c>
      <c r="I48" s="14" t="s">
        <v>79</v>
      </c>
    </row>
    <row r="49" spans="4:9">
      <c r="D49" s="12" t="s">
        <v>80</v>
      </c>
      <c r="E49" s="26">
        <v>712334</v>
      </c>
      <c r="F49" s="26">
        <v>606911</v>
      </c>
      <c r="G49" s="26">
        <v>520341</v>
      </c>
      <c r="H49" s="26">
        <v>478641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/>
      <c r="H52" s="26"/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/>
      <c r="I53" s="14" t="s">
        <v>89</v>
      </c>
    </row>
    <row r="54" spans="4:9">
      <c r="D54" s="12" t="s">
        <v>90</v>
      </c>
      <c r="E54" s="26">
        <v>398503</v>
      </c>
      <c r="F54" s="26">
        <v>291144</v>
      </c>
      <c r="G54" s="26">
        <v>0</v>
      </c>
      <c r="H54" s="26">
        <v>761412</v>
      </c>
      <c r="I54" s="14" t="s">
        <v>91</v>
      </c>
    </row>
    <row r="55" spans="4:9">
      <c r="D55" s="12" t="s">
        <v>198</v>
      </c>
      <c r="E55" s="26">
        <v>0</v>
      </c>
      <c r="F55" s="26">
        <v>814800</v>
      </c>
      <c r="G55" s="26">
        <v>0</v>
      </c>
      <c r="H55" s="26"/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/>
      <c r="H56" s="26"/>
      <c r="I56" s="14" t="s">
        <v>197</v>
      </c>
    </row>
    <row r="57" spans="4:9">
      <c r="D57" s="12" t="s">
        <v>92</v>
      </c>
      <c r="E57" s="26">
        <v>-265157</v>
      </c>
      <c r="F57" s="26">
        <v>-274848</v>
      </c>
      <c r="G57" s="26">
        <v>-267678</v>
      </c>
      <c r="H57" s="26">
        <v>33497</v>
      </c>
      <c r="I57" s="14" t="s">
        <v>93</v>
      </c>
    </row>
    <row r="58" spans="4:9">
      <c r="D58" s="12" t="s">
        <v>94</v>
      </c>
      <c r="E58" s="26">
        <v>4134422</v>
      </c>
      <c r="F58" s="26">
        <v>3221392</v>
      </c>
      <c r="G58" s="26">
        <v>3456597</v>
      </c>
      <c r="H58" s="26">
        <v>2582713</v>
      </c>
      <c r="I58" s="14" t="s">
        <v>95</v>
      </c>
    </row>
    <row r="59" spans="4:9">
      <c r="D59" s="12" t="s">
        <v>96</v>
      </c>
      <c r="E59" s="26">
        <v>44923096</v>
      </c>
      <c r="F59" s="26">
        <v>44817111</v>
      </c>
      <c r="G59" s="26">
        <v>44449260</v>
      </c>
      <c r="H59" s="26">
        <v>44333439</v>
      </c>
      <c r="I59" s="14" t="s">
        <v>97</v>
      </c>
    </row>
    <row r="60" spans="4:9">
      <c r="D60" s="41" t="s">
        <v>201</v>
      </c>
      <c r="E60" s="26">
        <v>155703</v>
      </c>
      <c r="F60" s="26">
        <v>300495</v>
      </c>
      <c r="G60" s="26">
        <v>296422</v>
      </c>
      <c r="H60" s="26">
        <v>166973</v>
      </c>
      <c r="I60" s="42" t="s">
        <v>200</v>
      </c>
    </row>
    <row r="61" spans="4:9">
      <c r="D61" s="16" t="s">
        <v>98</v>
      </c>
      <c r="E61" s="29">
        <v>54665814</v>
      </c>
      <c r="F61" s="29">
        <v>53099282</v>
      </c>
      <c r="G61" s="29">
        <v>53667414</v>
      </c>
      <c r="H61" s="29">
        <v>53130961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20151370</v>
      </c>
      <c r="F65" s="25">
        <v>17236809</v>
      </c>
      <c r="G65" s="25">
        <v>18068839</v>
      </c>
      <c r="H65" s="25">
        <v>18794506</v>
      </c>
      <c r="I65" s="11" t="s">
        <v>103</v>
      </c>
    </row>
    <row r="66" spans="4:9">
      <c r="D66" s="12" t="s">
        <v>104</v>
      </c>
      <c r="E66" s="26">
        <v>11352520</v>
      </c>
      <c r="F66" s="26">
        <v>9777142</v>
      </c>
      <c r="G66" s="26">
        <v>10882698</v>
      </c>
      <c r="H66" s="26">
        <v>12123125</v>
      </c>
      <c r="I66" s="14" t="s">
        <v>105</v>
      </c>
    </row>
    <row r="67" spans="4:9">
      <c r="D67" s="12" t="s">
        <v>106</v>
      </c>
      <c r="E67" s="26">
        <v>8798850</v>
      </c>
      <c r="F67" s="26">
        <v>7459667</v>
      </c>
      <c r="G67" s="26">
        <v>7186141</v>
      </c>
      <c r="H67" s="26">
        <v>6671381</v>
      </c>
      <c r="I67" s="14" t="s">
        <v>107</v>
      </c>
    </row>
    <row r="68" spans="4:9">
      <c r="D68" s="12" t="s">
        <v>108</v>
      </c>
      <c r="E68" s="26">
        <v>6411119</v>
      </c>
      <c r="F68" s="26">
        <v>5623056</v>
      </c>
      <c r="G68" s="26">
        <v>5740902</v>
      </c>
      <c r="H68" s="26">
        <v>5870996</v>
      </c>
      <c r="I68" s="14" t="s">
        <v>109</v>
      </c>
    </row>
    <row r="69" spans="4:9">
      <c r="D69" s="12" t="s">
        <v>110</v>
      </c>
      <c r="E69" s="26">
        <v>445209</v>
      </c>
      <c r="F69" s="26">
        <v>374114</v>
      </c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>
        <v>425876</v>
      </c>
      <c r="F70" s="26">
        <v>369326</v>
      </c>
      <c r="G70" s="26">
        <v>370459</v>
      </c>
      <c r="H70" s="26">
        <v>449314</v>
      </c>
      <c r="I70" s="14" t="s">
        <v>113</v>
      </c>
    </row>
    <row r="71" spans="4:9">
      <c r="D71" s="12" t="s">
        <v>114</v>
      </c>
      <c r="E71" s="26">
        <v>0</v>
      </c>
      <c r="F71" s="26">
        <v>0</v>
      </c>
      <c r="G71" s="26">
        <v>0</v>
      </c>
      <c r="H71" s="26">
        <v>147066</v>
      </c>
      <c r="I71" s="14" t="s">
        <v>115</v>
      </c>
    </row>
    <row r="72" spans="4:9">
      <c r="D72" s="12" t="s">
        <v>116</v>
      </c>
      <c r="E72" s="26">
        <v>1942522</v>
      </c>
      <c r="F72" s="26">
        <v>1462497</v>
      </c>
      <c r="G72" s="26">
        <v>1445239</v>
      </c>
      <c r="H72" s="26">
        <v>653319</v>
      </c>
      <c r="I72" s="14" t="s">
        <v>117</v>
      </c>
    </row>
    <row r="73" spans="4:9">
      <c r="D73" s="12" t="s">
        <v>118</v>
      </c>
      <c r="E73" s="26">
        <v>135714</v>
      </c>
      <c r="F73" s="26">
        <v>143905</v>
      </c>
      <c r="G73" s="26">
        <v>202840</v>
      </c>
      <c r="H73" s="26">
        <v>335702</v>
      </c>
      <c r="I73" s="14" t="s">
        <v>119</v>
      </c>
    </row>
    <row r="74" spans="4:9">
      <c r="D74" s="12" t="s">
        <v>120</v>
      </c>
      <c r="E74" s="26">
        <v>0</v>
      </c>
      <c r="F74" s="26">
        <v>0</v>
      </c>
      <c r="G74" s="26">
        <v>428732</v>
      </c>
      <c r="H74" s="26">
        <v>95838</v>
      </c>
      <c r="I74" s="14" t="s">
        <v>121</v>
      </c>
    </row>
    <row r="75" spans="4:9">
      <c r="D75" s="12" t="s">
        <v>122</v>
      </c>
      <c r="E75" s="26">
        <v>2078236</v>
      </c>
      <c r="F75" s="26">
        <v>1606402</v>
      </c>
      <c r="G75" s="26">
        <v>1219347</v>
      </c>
      <c r="H75" s="26">
        <v>893183</v>
      </c>
      <c r="I75" s="14" t="s">
        <v>123</v>
      </c>
    </row>
    <row r="76" spans="4:9">
      <c r="D76" s="12" t="s">
        <v>124</v>
      </c>
      <c r="E76" s="26">
        <v>533734</v>
      </c>
      <c r="F76" s="26">
        <v>528378</v>
      </c>
      <c r="G76" s="26">
        <v>461962</v>
      </c>
      <c r="H76" s="26">
        <v>357457</v>
      </c>
      <c r="I76" s="14" t="s">
        <v>125</v>
      </c>
    </row>
    <row r="77" spans="4:9">
      <c r="D77" s="12" t="s">
        <v>126</v>
      </c>
      <c r="E77" s="26">
        <v>1544502</v>
      </c>
      <c r="F77" s="26">
        <v>1078024</v>
      </c>
      <c r="G77" s="26">
        <v>757385</v>
      </c>
      <c r="H77" s="26">
        <v>535726</v>
      </c>
      <c r="I77" s="43" t="s">
        <v>127</v>
      </c>
    </row>
    <row r="78" spans="4:9">
      <c r="D78" s="12" t="s">
        <v>128</v>
      </c>
      <c r="E78" s="26">
        <v>160787</v>
      </c>
      <c r="F78" s="26">
        <v>212323</v>
      </c>
      <c r="G78" s="26">
        <v>120188</v>
      </c>
      <c r="H78" s="26">
        <v>70134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>
      <c r="D82" s="12" t="s">
        <v>136</v>
      </c>
      <c r="E82" s="26">
        <v>1383715</v>
      </c>
      <c r="F82" s="26">
        <v>865701</v>
      </c>
      <c r="G82" s="26">
        <v>637197</v>
      </c>
      <c r="H82" s="26">
        <v>465592</v>
      </c>
      <c r="I82" s="43" t="s">
        <v>137</v>
      </c>
    </row>
    <row r="83" spans="4:9">
      <c r="D83" s="41" t="s">
        <v>201</v>
      </c>
      <c r="E83" s="26">
        <v>385799</v>
      </c>
      <c r="F83" s="26">
        <v>199536</v>
      </c>
      <c r="G83" s="26">
        <v>220201</v>
      </c>
      <c r="H83" s="26">
        <v>298878</v>
      </c>
      <c r="I83" s="42" t="s">
        <v>200</v>
      </c>
    </row>
    <row r="84" spans="4:9">
      <c r="D84" s="16" t="s">
        <v>138</v>
      </c>
      <c r="E84" s="29">
        <v>997916</v>
      </c>
      <c r="F84" s="29">
        <v>666165</v>
      </c>
      <c r="G84" s="29">
        <v>416996</v>
      </c>
      <c r="H84" s="29">
        <v>166714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2156529</v>
      </c>
      <c r="F88" s="25">
        <v>2384121</v>
      </c>
      <c r="G88" s="25">
        <v>2634303</v>
      </c>
      <c r="H88" s="25">
        <v>3821912</v>
      </c>
      <c r="I88" s="11" t="s">
        <v>143</v>
      </c>
    </row>
    <row r="89" spans="4:9">
      <c r="D89" s="12" t="s">
        <v>144</v>
      </c>
      <c r="E89" s="26">
        <v>332847</v>
      </c>
      <c r="F89" s="26">
        <v>1614564</v>
      </c>
      <c r="G89" s="26">
        <v>499221</v>
      </c>
      <c r="H89" s="26">
        <v>-1149718</v>
      </c>
      <c r="I89" s="14" t="s">
        <v>145</v>
      </c>
    </row>
    <row r="90" spans="4:9">
      <c r="D90" s="12" t="s">
        <v>146</v>
      </c>
      <c r="E90" s="26">
        <v>-1011031</v>
      </c>
      <c r="F90" s="26">
        <v>-737130</v>
      </c>
      <c r="G90" s="26">
        <v>-543333</v>
      </c>
      <c r="H90" s="26">
        <v>-955871</v>
      </c>
      <c r="I90" s="14" t="s">
        <v>147</v>
      </c>
    </row>
    <row r="91" spans="4:9">
      <c r="D91" s="12" t="s">
        <v>148</v>
      </c>
      <c r="E91" s="26">
        <v>762952</v>
      </c>
      <c r="F91" s="26">
        <v>-1105026</v>
      </c>
      <c r="G91" s="26">
        <v>-206070</v>
      </c>
      <c r="H91" s="26">
        <v>917980</v>
      </c>
      <c r="I91" s="14" t="s">
        <v>149</v>
      </c>
    </row>
    <row r="92" spans="4:9">
      <c r="D92" s="28" t="s">
        <v>150</v>
      </c>
      <c r="E92" s="29">
        <v>2241297</v>
      </c>
      <c r="F92" s="29">
        <v>2156529</v>
      </c>
      <c r="G92" s="29">
        <v>2384121</v>
      </c>
      <c r="H92" s="29">
        <v>2634303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15.610611192930781</v>
      </c>
      <c r="F96" s="10">
        <f>+F8*100/F10</f>
        <v>61.022113402061855</v>
      </c>
      <c r="G96" s="10">
        <f>+G8*100/G10</f>
        <v>20.253237604320077</v>
      </c>
      <c r="H96" s="10">
        <f>+H8*100/H10</f>
        <v>8.3348023809523806</v>
      </c>
      <c r="I96" s="11" t="s">
        <v>155</v>
      </c>
    </row>
    <row r="97" spans="1:15">
      <c r="D97" s="12" t="s">
        <v>156</v>
      </c>
      <c r="E97" s="13">
        <f>+E84/E10</f>
        <v>2.4494747177221405E-2</v>
      </c>
      <c r="F97" s="13">
        <f>+F84/F10</f>
        <v>1.6351620029455081E-2</v>
      </c>
      <c r="G97" s="13">
        <f>+G84/G10</f>
        <v>1.0235542464408444E-2</v>
      </c>
      <c r="H97" s="13">
        <f>+H84/H10</f>
        <v>3.9693809523809525E-3</v>
      </c>
      <c r="I97" s="14" t="s">
        <v>157</v>
      </c>
    </row>
    <row r="98" spans="1:15">
      <c r="D98" s="12" t="s">
        <v>158</v>
      </c>
      <c r="E98" s="13">
        <f>+E55/E10</f>
        <v>0</v>
      </c>
      <c r="F98" s="13">
        <f>+F55/F10</f>
        <v>0.02</v>
      </c>
      <c r="G98" s="13">
        <f>+G55/G10</f>
        <v>0</v>
      </c>
      <c r="H98" s="13">
        <f>+H55/H10</f>
        <v>0</v>
      </c>
      <c r="I98" s="14" t="s">
        <v>159</v>
      </c>
    </row>
    <row r="99" spans="1:15">
      <c r="D99" s="12" t="s">
        <v>160</v>
      </c>
      <c r="E99" s="13">
        <f>+E59/E10</f>
        <v>1.1026778595974471</v>
      </c>
      <c r="F99" s="13">
        <f>+F59/F10</f>
        <v>1.1000763622974963</v>
      </c>
      <c r="G99" s="13">
        <f>+G59/G10</f>
        <v>1.0910471281296024</v>
      </c>
      <c r="H99" s="13">
        <f>+H59/H10</f>
        <v>1.0555580714285715</v>
      </c>
      <c r="I99" s="14" t="s">
        <v>161</v>
      </c>
    </row>
    <row r="100" spans="1:15">
      <c r="D100" s="12" t="s">
        <v>162</v>
      </c>
      <c r="E100" s="13">
        <f>+E11/E84</f>
        <v>13.88052701830615</v>
      </c>
      <c r="F100" s="13">
        <f>+F11/F84</f>
        <v>22.627727364842045</v>
      </c>
      <c r="G100" s="13">
        <f>+G11/G84</f>
        <v>28.332645876699058</v>
      </c>
      <c r="H100" s="13">
        <f>+H11/H84</f>
        <v>68.020682126276142</v>
      </c>
      <c r="I100" s="14" t="s">
        <v>163</v>
      </c>
    </row>
    <row r="101" spans="1:15">
      <c r="D101" s="12" t="s">
        <v>164</v>
      </c>
      <c r="E101" s="13">
        <f>+E55*100/E11</f>
        <v>0</v>
      </c>
      <c r="F101" s="13">
        <f>+F55*100/F11</f>
        <v>5.4054054054054053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>
      <c r="D102" s="12" t="s">
        <v>166</v>
      </c>
      <c r="E102" s="13">
        <f>+E55*100/E84</f>
        <v>0</v>
      </c>
      <c r="F102" s="13">
        <f>+F55*100/F84</f>
        <v>122.312039809957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>
      <c r="D103" s="16" t="s">
        <v>168</v>
      </c>
      <c r="E103" s="46">
        <f>+E11/E59</f>
        <v>0.30834028001988106</v>
      </c>
      <c r="F103" s="46">
        <f>+F11/F59</f>
        <v>0.33634028752991241</v>
      </c>
      <c r="G103" s="46">
        <f>+G11/G59</f>
        <v>0.26579970060243974</v>
      </c>
      <c r="H103" s="46">
        <f>+H11/H59</f>
        <v>0.25578886402203088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43.663780675954044</v>
      </c>
      <c r="F105" s="51">
        <f>+F67*100/F65</f>
        <v>43.277540523886991</v>
      </c>
      <c r="G105" s="51">
        <f>+G67*100/G65</f>
        <v>39.770906143997408</v>
      </c>
      <c r="H105" s="51">
        <f>+H67*100/H65</f>
        <v>35.496442417800182</v>
      </c>
      <c r="I105" s="11" t="s">
        <v>171</v>
      </c>
    </row>
    <row r="106" spans="1:15">
      <c r="D106" s="12" t="s">
        <v>172</v>
      </c>
      <c r="E106" s="52">
        <f>+E75*100/E65</f>
        <v>10.313125112585398</v>
      </c>
      <c r="F106" s="52">
        <f>+F75*100/F65</f>
        <v>9.3196020214646467</v>
      </c>
      <c r="G106" s="52">
        <f>+G75*100/G65</f>
        <v>6.7483417169193878</v>
      </c>
      <c r="H106" s="52">
        <f>+H75*100/H65</f>
        <v>4.7523622062745359</v>
      </c>
      <c r="I106" s="14" t="s">
        <v>173</v>
      </c>
    </row>
    <row r="107" spans="1:15">
      <c r="D107" s="12" t="s">
        <v>174</v>
      </c>
      <c r="E107" s="52">
        <f>+E82*100/E65</f>
        <v>6.8666050993059029</v>
      </c>
      <c r="F107" s="52">
        <f>+F82*100/F65</f>
        <v>5.0223971269856271</v>
      </c>
      <c r="G107" s="52">
        <f>+G82*100/G65</f>
        <v>3.5264966387713121</v>
      </c>
      <c r="H107" s="52">
        <f>+H82*100/H65</f>
        <v>2.4772771362013986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3.5075833682820492</v>
      </c>
      <c r="F108" s="52">
        <f>(F82+F76)*100/F30</f>
        <v>2.6254196808160231</v>
      </c>
      <c r="G108" s="52">
        <f>(G82+G76)*100/G30</f>
        <v>2.0480938395876498</v>
      </c>
      <c r="H108" s="52">
        <f>(H82+H76)*100/H30</f>
        <v>1.5490948865013001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2.2213874128354822</v>
      </c>
      <c r="F109" s="53">
        <f>+F84*100/F59</f>
        <v>1.4864077249423775</v>
      </c>
      <c r="G109" s="53">
        <f>+G84*100/G59</f>
        <v>0.93813935260114567</v>
      </c>
      <c r="H109" s="53">
        <f>+H84*100/H59</f>
        <v>0.37604572025192995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17.537496103140437</v>
      </c>
      <c r="F111" s="10">
        <f>+F43*100/F30</f>
        <v>15.031608148675156</v>
      </c>
      <c r="G111" s="10">
        <f>+G43*100/G30</f>
        <v>16.624113843085489</v>
      </c>
      <c r="H111" s="10">
        <f>+H43*100/H30</f>
        <v>16.243916612010839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82.177676893277393</v>
      </c>
      <c r="F112" s="13">
        <f>+F59*100/F30</f>
        <v>84.402480244459809</v>
      </c>
      <c r="G112" s="13">
        <f>+G59*100/G30</f>
        <v>82.823554717952319</v>
      </c>
      <c r="H112" s="13">
        <f>+H59*100/H30</f>
        <v>83.441816533301548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3.8937673073103829</v>
      </c>
      <c r="F113" s="46">
        <f>+F75/F76</f>
        <v>3.0402514866251056</v>
      </c>
      <c r="G113" s="46">
        <f>+G75/G76</f>
        <v>2.6394963222083203</v>
      </c>
      <c r="H113" s="46">
        <f>+H75/H76</f>
        <v>2.4987145306987975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0.36862837165472373</v>
      </c>
      <c r="F115" s="10">
        <f>+F65/F30</f>
        <v>0.32461472831214555</v>
      </c>
      <c r="G115" s="10">
        <f>+G65/G30</f>
        <v>0.33668175254354532</v>
      </c>
      <c r="H115" s="10">
        <f>+H65/H30</f>
        <v>0.35373924443038024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14.160948796366048</v>
      </c>
      <c r="F116" s="13">
        <f>+F65/F28</f>
        <v>12.595771158820865</v>
      </c>
      <c r="G116" s="13">
        <f>+G65/G28</f>
        <v>16.369964123285438</v>
      </c>
      <c r="H116" s="13">
        <f>+H65/H28</f>
        <v>19.068172410434556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3.6117359278232444</v>
      </c>
      <c r="F117" s="46">
        <f>+F65/F120</f>
        <v>2.9453292510302016</v>
      </c>
      <c r="G117" s="46">
        <f>+G65/G120</f>
        <v>3.2596040021200512</v>
      </c>
      <c r="H117" s="46">
        <f>+H65/H120</f>
        <v>3.3864572743807009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1.6390921006678068</v>
      </c>
      <c r="F119" s="58">
        <f>+F23/F39</f>
        <v>1.8426067679488607</v>
      </c>
      <c r="G119" s="58">
        <f>+G23/G39</f>
        <v>1.6865388152284773</v>
      </c>
      <c r="H119" s="58">
        <f>+H23/H39</f>
        <v>1.7280143013392288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5579414</v>
      </c>
      <c r="F120" s="29">
        <f>+F23-F39</f>
        <v>5852252</v>
      </c>
      <c r="G120" s="29">
        <f>+G23-G39</f>
        <v>5543262</v>
      </c>
      <c r="H120" s="29">
        <f>+H23-H39</f>
        <v>5549902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2016-09-01T12:14:17Z</dcterms:modified>
</cp:coreProperties>
</file>